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DISON COUNTY SUMMARY" sheetId="1" r:id="rId1"/>
    <sheet name="JEFFERSON CORP" sheetId="2" r:id="rId3"/>
    <sheet name="LONDON CITY" sheetId="3" r:id="rId4"/>
  </sheets>
  <definedNames>
    <definedName name="_xlnm.Print_Titles" localSheetId="0">'MADISON COUNTY SUMMARY'!$A:$A</definedName>
    <definedName name="_xlnm.Print_Titles" localSheetId="1">'JEFFERSON CORP'!$A:$A</definedName>
    <definedName name="_xlnm.Print_Titles" localSheetId="2">'LONDON CITY'!$A:$A</definedName>
  </definedNames>
  <calcPr fullCalcOnLoad="1"/>
</workbook>
</file>

<file path=xl/sharedStrings.xml><?xml version="1.0" encoding="utf-8"?>
<sst xmlns="http://schemas.openxmlformats.org/spreadsheetml/2006/main" count="65" uniqueCount="65">
  <si>
    <t>SOURCE OF RECEIPTS</t>
  </si>
  <si>
    <t>TOTALS</t>
  </si>
  <si>
    <t>TIFs</t>
  </si>
  <si>
    <t>Collected</t>
  </si>
  <si>
    <t>Less Made-Whole Payments</t>
  </si>
  <si>
    <t/>
  </si>
  <si>
    <t>TOTAL COLLECTED</t>
  </si>
  <si>
    <t>REIMBURSEMENTS</t>
  </si>
  <si>
    <t>Non-Business Credit</t>
  </si>
  <si>
    <t>Non-Business Credit Delinquent</t>
  </si>
  <si>
    <t>Owner-Occupancy Credit</t>
  </si>
  <si>
    <t>Owner-Occupancy Credit Delinquent</t>
  </si>
  <si>
    <t>Homestead</t>
  </si>
  <si>
    <t>Homestead Delinquent</t>
  </si>
  <si>
    <t>TOTAL REIMBURSEMENTS</t>
  </si>
  <si>
    <t>TOTAL DISTRIBUTION</t>
  </si>
  <si>
    <t>DEDUCTIONS</t>
  </si>
  <si>
    <t>Aud. And Treas. Fees</t>
  </si>
  <si>
    <t>DETAC Fee</t>
  </si>
  <si>
    <t>Delinquent Advertising</t>
  </si>
  <si>
    <t>Tax Collector Salary</t>
  </si>
  <si>
    <t>TOTAL DEDUCTIONS</t>
  </si>
  <si>
    <t>BALANCES</t>
  </si>
  <si>
    <t>Less Refunds</t>
  </si>
  <si>
    <t>NET DISTRIBUTION</t>
  </si>
  <si>
    <t>JEFFERSON INDUSTRIES G-TEKT TIF</t>
  </si>
  <si>
    <t>W JEFF DUKE TIF (HOME DEPOT)</t>
  </si>
  <si>
    <t>W JEFF DUKE TIF (STAG AMAZON)</t>
  </si>
  <si>
    <t>W JEFF DUKE TIF (GRANITE)</t>
  </si>
  <si>
    <t>W JEFF DUKE TIF (STAG AMAZON ROUND ABOUT)</t>
  </si>
  <si>
    <t>W JEFF DUKE TIF (GRANITE 15 MARS)</t>
  </si>
  <si>
    <t>W JEFF DUKE TIF (GRANITE 100 REST HARDWARE)</t>
  </si>
  <si>
    <t>W JEFF DUKE TIF (GRANITE 10 ACE)</t>
  </si>
  <si>
    <t>W JEFF DUKE TIF (GRANITE 115 TORRID)</t>
  </si>
  <si>
    <t>W JEFF DUKE TIF (EXETER KELLOGG)</t>
  </si>
  <si>
    <t>SFG TIF (JEFFERSON LSD PIZZUTI)</t>
  </si>
  <si>
    <t>SFG TIF (LONDON LSD-PIZZUTI)</t>
  </si>
  <si>
    <t>MTB SEALY TIF (FEDEX)</t>
  </si>
  <si>
    <t>TARGET TIF</t>
  </si>
  <si>
    <t>MEDLINE TIF (MRE)</t>
  </si>
  <si>
    <t>MEDLINE TIF (POOL 2 JOANN)</t>
  </si>
  <si>
    <t>MEDLINE TIF (POOL 3 MOEN)</t>
  </si>
  <si>
    <t>W JEFF DUKE TIF (NLP-HILLWOOD)</t>
  </si>
  <si>
    <t>W JEFF DUKE TIF (PREYLOCK AMAZON EXT)</t>
  </si>
  <si>
    <t>W JEFF PLUMBING TIF</t>
  </si>
  <si>
    <t>AMPLIFY BIO TIF</t>
  </si>
  <si>
    <t>COLUMBUS LOGISITICS PARK WEST I TIF</t>
  </si>
  <si>
    <t>C5 GATEWAY 3 LLC TIF</t>
  </si>
  <si>
    <t>COMET PROCESSING TIF (MICHAEL FOODS)</t>
  </si>
  <si>
    <t>Please sign and return to this office, revised Code, Sec 321.34</t>
  </si>
  <si>
    <t>It is hereby certified that the above funds for retirement of bonds</t>
  </si>
  <si>
    <t>have been received and paid into the bond retirement fund</t>
  </si>
  <si>
    <t>JENNIFER S. HUNTER</t>
  </si>
  <si>
    <t>COUNTY AUDITOR</t>
  </si>
  <si>
    <t>DEPUTY AUDITOR</t>
  </si>
  <si>
    <t>SIGNATURE OF OFFICER</t>
  </si>
  <si>
    <t>MID-OHIO HOLDINGS LLC TIF ORD 129-06</t>
  </si>
  <si>
    <t>STANLEY ELECTIC TIF</t>
  </si>
  <si>
    <t>KENY BLVD TIF (NATL RETAIL BOB EVANS)</t>
  </si>
  <si>
    <t>KENY BLVD TIF (TOLSON SHERWIN WILLIAMS)</t>
  </si>
  <si>
    <t>KENY BLVD TIF (MTB EAGLETON)</t>
  </si>
  <si>
    <t>KENY BLVD TIF (OH FAMILY SPECIALIST)</t>
  </si>
  <si>
    <t>KENY BLVD TIF (B&amp;C DQ)</t>
  </si>
  <si>
    <t>KENY BLVD TIF (WAL-MART)</t>
  </si>
  <si>
    <t>KENY BLVD TIF (RJ RE LONDON URGENT CARE)</t>
  </si>
</sst>
</file>

<file path=xl/styles.xml><?xml version="1.0" encoding="utf-8"?>
<styleSheet xmlns="http://schemas.openxmlformats.org/spreadsheetml/2006/main">
  <numFmts count="1">
    <numFmt numFmtId="164" formatCode="#,##0.00_);[Red](#,##0.00);&quot;&quot;"/>
  </numFmts>
  <fonts count="3">
    <font>
      <sz val="11"/>
      <name val="Calibri"/>
    </font>
    <font>
      <b/>
      <sz val="7"/>
      <color rgb="FF000000" tint="0"/>
      <name val="Arial"/>
    </font>
    <font>
      <sz val="7"/>
      <color rgb="FF000000" tint="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 tint="0"/>
      </bottom>
      <diagonal/>
    </border>
    <border>
      <left/>
      <right/>
      <top style="thin">
        <color rgb="FF000000" tint="0"/>
      </top>
      <bottom style="thin">
        <color rgb="FF000000" tint="0"/>
      </bottom>
      <diagonal/>
    </border>
    <border>
      <left/>
      <right/>
      <top style="thin">
        <color rgb="FF000000" tint="0"/>
      </top>
      <bottom/>
      <diagonal/>
    </border>
  </borders>
  <cellStyleXfs count="1">
    <xf numFmtId="0" fontId="0"/>
  </cellStyleXfs>
  <cellXfs count="20">
    <xf numFmtId="0" applyNumberFormat="1" fontId="0" applyFont="1" xfId="0"/>
    <xf numFmtId="0" applyNumberFormat="1" fontId="1" applyFont="1" borderId="2" applyBorder="1" xfId="0"/>
    <xf numFmtId="0" applyNumberFormat="1" fontId="0" applyFont="1" xfId="0">
      <alignment horizontal="center" wrapText="1"/>
    </xf>
    <xf numFmtId="0" applyNumberFormat="1" fontId="1" applyFont="1" borderId="2" applyBorder="1" xfId="0">
      <alignment horizontal="center" wrapText="1"/>
    </xf>
    <xf numFmtId="0" applyNumberFormat="1" fontId="1" applyFont="1" borderId="3" applyBorder="1" xfId="0">
      <alignment horizontal="center" wrapText="1"/>
    </xf>
    <xf numFmtId="0" applyNumberFormat="1" fontId="2" applyFont="1" borderId="3" applyBorder="1" xfId="0">
      <alignment indent="1"/>
    </xf>
    <xf numFmtId="0" applyNumberFormat="1" fontId="2" applyFont="1" xfId="0">
      <alignment indent="1"/>
    </xf>
    <xf numFmtId="164" applyNumberFormat="1" fontId="2" applyFont="1" borderId="3" applyBorder="1" xfId="0">
      <alignment horizontal="right" wrapText="1"/>
    </xf>
    <xf numFmtId="164" applyNumberFormat="1" fontId="2" applyFont="1" borderId="3" applyBorder="1" xfId="0">
      <alignment horizontal="right"/>
    </xf>
    <xf numFmtId="0" applyNumberFormat="1" fontId="2" applyFont="1" borderId="2" applyBorder="1" xfId="0">
      <alignment indent="1"/>
    </xf>
    <xf numFmtId="164" applyNumberFormat="1" fontId="2" applyFont="1" borderId="2" applyBorder="1" xfId="0">
      <alignment horizontal="right" wrapText="1"/>
    </xf>
    <xf numFmtId="0" applyNumberFormat="1" fontId="1" applyFont="1" borderId="1" applyBorder="1" xfId="0"/>
    <xf numFmtId="0" applyNumberFormat="1" fontId="2" applyFont="1" borderId="1" applyBorder="1" xfId="0">
      <alignment indent="1"/>
    </xf>
    <xf numFmtId="164" applyNumberFormat="1" fontId="2" applyFont="1" xfId="0">
      <alignment horizontal="right" wrapText="1"/>
    </xf>
    <xf numFmtId="164" applyNumberFormat="1" fontId="2" applyFont="1" xfId="0">
      <alignment horizontal="right"/>
    </xf>
    <xf numFmtId="0" applyNumberFormat="1" fontId="2" applyFont="1" xfId="0">
      <alignment horizontal="left" indent="1"/>
    </xf>
    <xf numFmtId="0" applyNumberFormat="1" fontId="2" applyFont="1" borderId="1" applyBorder="1" xfId="0">
      <alignment horizontal="center" wrapText="1" indent="1"/>
    </xf>
    <xf numFmtId="0" applyNumberFormat="1" fontId="2" applyFont="1" xfId="0">
      <alignment horizontal="center" wrapText="1" indent="1"/>
    </xf>
    <xf numFmtId="164" applyNumberFormat="1" fontId="2" applyFont="1" borderId="1" applyBorder="1" xfId="0">
      <alignment horizontal="right"/>
    </xf>
    <xf numFmtId="164" applyNumberFormat="1" fontId="2" applyFont="1" borderId="2" applyBorder="1" xfId="0">
      <alignment horizontal="right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2:BB47"/>
  <sheetViews>
    <sheetView workbookViewId="0"/>
  </sheetViews>
  <sheetFormatPr defaultRowHeight="12.75" customHeight="1"/>
  <cols>
    <col min="1" max="1" width="24.2856750488281" customWidth="1"/>
    <col min="2" max="2" width="9.140625" customWidth="1"/>
    <col min="14" max="14" hidden="1" width="9.140625" customWidth="1"/>
    <col min="15" max="15" hidden="1" width="9.140625" customWidth="1"/>
    <col min="16" max="16" hidden="1" width="9.140625" customWidth="1"/>
    <col min="17" max="17" hidden="1" width="9.140625" customWidth="1"/>
    <col min="18" max="18" hidden="1" width="9.140625" customWidth="1"/>
    <col min="19" max="19" hidden="1" width="9.140625" customWidth="1"/>
    <col min="20" max="20" hidden="1" width="9.140625" customWidth="1"/>
    <col min="21" max="21" hidden="1" width="9.140625" customWidth="1"/>
    <col min="22" max="22" hidden="1" width="9.140625" customWidth="1"/>
    <col min="23" max="23" hidden="1" width="9.140625" customWidth="1"/>
    <col min="24" max="24" hidden="1" width="9.140625" customWidth="1"/>
    <col min="25" max="25" hidden="1" width="9.140625" customWidth="1"/>
    <col min="26" max="26" hidden="1" width="9.140625" customWidth="1"/>
    <col min="27" max="27" hidden="1" width="9.140625" customWidth="1"/>
    <col min="28" max="28" hidden="1" width="9.140625" customWidth="1"/>
    <col min="29" max="29" hidden="1" width="9.140625" customWidth="1"/>
    <col min="30" max="30" hidden="1" width="9.140625" customWidth="1"/>
    <col min="31" max="31" hidden="1" width="9.140625" customWidth="1"/>
    <col min="32" max="32" hidden="1" width="9.140625" customWidth="1"/>
    <col min="33" max="33" hidden="1" width="9.140625" customWidth="1"/>
    <col min="34" max="34" hidden="1" width="9.140625" customWidth="1"/>
    <col min="35" max="35" hidden="1" width="9.140625" customWidth="1"/>
    <col min="36" max="36" hidden="1" width="9.140625" customWidth="1"/>
    <col min="39" max="39" hidden="1" width="9.140625" customWidth="1"/>
    <col min="40" max="40" hidden="1" width="9.140625" customWidth="1"/>
    <col min="41" max="41" hidden="1" width="9.140625" customWidth="1"/>
    <col min="42" max="42" hidden="1" width="9.140625" customWidth="1"/>
    <col min="43" max="43" hidden="1" width="9.140625" customWidth="1"/>
    <col min="44" max="44" hidden="1" width="9.140625" customWidth="1"/>
    <col min="45" max="45" hidden="1" width="9.140625" customWidth="1"/>
    <col min="46" max="46" hidden="1" width="9.140625" customWidth="1"/>
    <col min="47" max="47" hidden="1" width="9.140625" customWidth="1"/>
    <col min="48" max="48" hidden="1" width="9.140625" customWidth="1"/>
    <col min="49" max="49" hidden="1" width="9.140625" customWidth="1"/>
    <col min="50" max="50" hidden="1" width="9.140625" customWidth="1"/>
    <col min="52" max="52" hidden="1" width="9.140625" customWidth="1"/>
    <col min="53" max="53" hidden="1" width="9.140625" customWidth="1"/>
    <col min="54" max="54" hidden="1" width="9.140625" customWidth="1"/>
  </cols>
  <sheetData>
    <row r="2">
      <c r="A2" s="1" t="s">
        <v>0</v>
      </c>
      <c r="B2" s="1" t="s">
        <v>1</v>
      </c>
    </row>
    <row r="3" ht="12" customHeight="1">
      <c r="A3" s="1" t="s">
        <v>2</v>
      </c>
    </row>
    <row r="4" ht="12" customHeight="1">
      <c r="A4" s="6" t="s">
        <v>3</v>
      </c>
      <c r="B4" s="8">
        <f>=SUM(N1:N47)</f>
      </c>
    </row>
    <row r="5" ht="12" customHeight="1">
      <c r="A5" s="6" t="s">
        <v>4</v>
      </c>
      <c r="B5" s="14">
        <f>=SUM(O1:O47)</f>
      </c>
    </row>
    <row r="6" ht="12" customHeight="1">
      <c r="A6" s="6" t="s">
        <v>5</v>
      </c>
      <c r="B6" s="14">
        <f>=SUM(P1:P47)</f>
      </c>
    </row>
    <row r="7" ht="12" customHeight="1">
      <c r="A7" s="6" t="s">
        <v>5</v>
      </c>
      <c r="B7" s="14">
        <f>=SUM(Q1:Q47)</f>
      </c>
    </row>
    <row r="8" ht="12" customHeight="1">
      <c r="A8" s="6" t="s">
        <v>5</v>
      </c>
      <c r="B8" s="14">
        <f>=SUM(R1:R47)</f>
      </c>
    </row>
    <row r="9" ht="12" customHeight="1">
      <c r="A9" s="6" t="s">
        <v>5</v>
      </c>
      <c r="B9" s="14">
        <f>=SUM(S1:S47)</f>
      </c>
    </row>
    <row r="10" ht="12" customHeight="1">
      <c r="A10" s="6" t="s">
        <v>5</v>
      </c>
      <c r="B10" s="14">
        <f>=SUM(T1:T47)</f>
      </c>
    </row>
    <row r="11" ht="12" customHeight="1">
      <c r="A11" s="6" t="s">
        <v>5</v>
      </c>
      <c r="B11" s="14">
        <f>=SUM(U1:U47)</f>
      </c>
    </row>
    <row r="12" ht="12" customHeight="1">
      <c r="A12" s="6" t="s">
        <v>5</v>
      </c>
      <c r="B12" s="14">
        <f>=SUM(V1:V47)</f>
      </c>
    </row>
    <row r="13" ht="12" customHeight="1">
      <c r="A13" s="6" t="s">
        <v>5</v>
      </c>
      <c r="B13" s="14">
        <f>=SUM(W1:W47)</f>
      </c>
    </row>
    <row r="14" ht="12" customHeight="1">
      <c r="A14" s="6" t="s">
        <v>5</v>
      </c>
      <c r="B14" s="14">
        <f>=SUM(X1:X47)</f>
      </c>
    </row>
    <row r="15" ht="12" customHeight="1">
      <c r="A15" s="6" t="s">
        <v>5</v>
      </c>
      <c r="B15" s="14">
        <f>=SUM(Y1:Y47)</f>
      </c>
    </row>
    <row r="16" ht="12" customHeight="1">
      <c r="A16" s="9" t="s">
        <v>6</v>
      </c>
      <c r="B16" s="19">
        <f>=SUM(Z1:Z47)</f>
      </c>
    </row>
    <row r="17" ht="12" customHeight="1">
      <c r="B17" s="14">
        <f>=SUM(AA1:AA47)</f>
      </c>
    </row>
    <row r="18" ht="12" customHeight="1">
      <c r="A18" s="12" t="s">
        <v>7</v>
      </c>
      <c r="B18" s="18">
        <f>=SUM(AB1:AB47)</f>
      </c>
    </row>
    <row r="19" ht="12" customHeight="1">
      <c r="A19" s="5" t="s">
        <v>8</v>
      </c>
      <c r="B19" s="14">
        <f>=SUM(AC1:AC47)</f>
      </c>
    </row>
    <row r="20" ht="12" customHeight="1">
      <c r="A20" s="6" t="s">
        <v>9</v>
      </c>
      <c r="B20" s="14">
        <f>=SUM(AD1:AD47)</f>
      </c>
    </row>
    <row r="21" ht="12" customHeight="1">
      <c r="A21" s="6" t="s">
        <v>10</v>
      </c>
      <c r="B21" s="14">
        <f>=SUM(AE1:AE47)</f>
      </c>
    </row>
    <row r="22" ht="12" customHeight="1">
      <c r="A22" s="6" t="s">
        <v>11</v>
      </c>
      <c r="B22" s="14">
        <f>=SUM(AF1:AF47)</f>
      </c>
    </row>
    <row r="23" ht="12" customHeight="1">
      <c r="A23" s="6" t="s">
        <v>12</v>
      </c>
      <c r="B23" s="14">
        <f>=SUM(AG1:AG47)</f>
      </c>
    </row>
    <row r="24" ht="12" customHeight="1">
      <c r="A24" s="6" t="s">
        <v>13</v>
      </c>
      <c r="B24" s="14">
        <f>=SUM(AH1:AH47)</f>
      </c>
    </row>
    <row r="25" ht="12" customHeight="1">
      <c r="A25" s="9" t="s">
        <v>14</v>
      </c>
      <c r="B25" s="19">
        <f>=SUM(AI1:AI47)</f>
      </c>
    </row>
    <row r="26" ht="12" customHeight="1">
      <c r="A26" s="1" t="s">
        <v>15</v>
      </c>
      <c r="B26" s="19">
        <f>=SUM(AJ1:AJ47)</f>
      </c>
    </row>
    <row r="27" ht="12" customHeight="1"/>
    <row r="28" ht="12" customHeight="1">
      <c r="A28" s="11" t="s">
        <v>16</v>
      </c>
    </row>
    <row r="29" ht="12" customHeight="1">
      <c r="A29" s="5" t="s">
        <v>17</v>
      </c>
      <c r="B29" s="8">
        <f>=SUM(AM1:AM47)</f>
      </c>
    </row>
    <row r="30" ht="12" customHeight="1">
      <c r="A30" s="6" t="s">
        <v>18</v>
      </c>
      <c r="B30" s="14">
        <f>=SUM(AN1:AN47)</f>
      </c>
    </row>
    <row r="31" ht="12" customHeight="1">
      <c r="A31" s="6" t="s">
        <v>19</v>
      </c>
      <c r="B31" s="14">
        <f>=SUM(AO1:AO47)</f>
      </c>
    </row>
    <row r="32" ht="12" customHeight="1">
      <c r="A32" s="6" t="s">
        <v>20</v>
      </c>
      <c r="B32" s="14">
        <f>=SUM(AP1:AP47)</f>
      </c>
    </row>
    <row r="33" ht="12" customHeight="1">
      <c r="A33" s="6" t="s">
        <v>5</v>
      </c>
      <c r="B33" s="14">
        <f>=SUM(AQ1:AQ47)</f>
      </c>
    </row>
    <row r="34" ht="12" customHeight="1">
      <c r="A34" s="6" t="s">
        <v>5</v>
      </c>
      <c r="B34" s="14">
        <f>=SUM(AR1:AR47)</f>
      </c>
    </row>
    <row r="35" ht="12" customHeight="1">
      <c r="A35" s="6" t="s">
        <v>5</v>
      </c>
      <c r="B35" s="14">
        <f>=SUM(AS1:AS47)</f>
      </c>
    </row>
    <row r="36" ht="12" customHeight="1">
      <c r="A36" s="6" t="s">
        <v>5</v>
      </c>
      <c r="B36" s="14">
        <f>=SUM(AT1:AT47)</f>
      </c>
    </row>
    <row r="37" ht="12" customHeight="1">
      <c r="A37" s="6" t="s">
        <v>5</v>
      </c>
      <c r="B37" s="14">
        <f>=SUM(AU1:AU47)</f>
      </c>
    </row>
    <row r="38" ht="12" customHeight="1">
      <c r="A38" s="6" t="s">
        <v>5</v>
      </c>
      <c r="B38" s="14">
        <f>=SUM(AV1:AV47)</f>
      </c>
    </row>
    <row r="39" ht="12" customHeight="1">
      <c r="A39" s="6" t="s">
        <v>5</v>
      </c>
      <c r="B39" s="14">
        <f>=SUM(AW1:AW47)</f>
      </c>
    </row>
    <row r="40" ht="12" customHeight="1">
      <c r="A40" s="9" t="s">
        <v>21</v>
      </c>
      <c r="B40" s="19">
        <f>=SUM(AX1:AX47)</f>
      </c>
    </row>
    <row r="41" ht="12" customHeight="1"/>
    <row r="42" ht="12" customHeight="1">
      <c r="A42" s="9" t="s">
        <v>22</v>
      </c>
      <c r="B42" s="19">
        <f>=SUM(AZ1:AZ47)</f>
      </c>
    </row>
    <row r="43" ht="12" customHeight="1">
      <c r="A43" s="6" t="s">
        <v>23</v>
      </c>
      <c r="B43" s="14">
        <f>=SUM(BA1:BA47)</f>
      </c>
      <c r="N43" s="0">
        <f>'JEFFERSON CORP'!Z4</f>
      </c>
      <c r="O43" s="0">
        <f>'JEFFERSON CORP'!Z5</f>
      </c>
      <c r="P43" s="0">
        <f>'JEFFERSON CORP'!Z6</f>
      </c>
      <c r="Q43" s="0">
        <f>'JEFFERSON CORP'!Z7</f>
      </c>
      <c r="R43" s="0">
        <f>'JEFFERSON CORP'!Z8</f>
      </c>
      <c r="S43" s="0">
        <f>'JEFFERSON CORP'!Z9</f>
      </c>
      <c r="T43" s="0">
        <f>'JEFFERSON CORP'!Z10</f>
      </c>
      <c r="U43" s="0">
        <f>'JEFFERSON CORP'!Z11</f>
      </c>
      <c r="V43" s="0">
        <f>'JEFFERSON CORP'!Z12</f>
      </c>
      <c r="W43" s="0">
        <f>'JEFFERSON CORP'!Z13</f>
      </c>
      <c r="X43" s="0">
        <f>'JEFFERSON CORP'!Z14</f>
      </c>
      <c r="Y43" s="0">
        <f>'JEFFERSON CORP'!Z15</f>
      </c>
      <c r="Z43" s="0">
        <f>'JEFFERSON CORP'!Z16</f>
      </c>
      <c r="AA43" s="0">
        <f>'JEFFERSON CORP'!Z17</f>
      </c>
      <c r="AB43" s="0">
        <f>'JEFFERSON CORP'!Z18</f>
      </c>
      <c r="AC43" s="0">
        <f>'JEFFERSON CORP'!Z19</f>
      </c>
      <c r="AD43" s="0">
        <f>'JEFFERSON CORP'!Z20</f>
      </c>
      <c r="AE43" s="0">
        <f>'JEFFERSON CORP'!Z21</f>
      </c>
      <c r="AF43" s="0">
        <f>'JEFFERSON CORP'!Z22</f>
      </c>
      <c r="AG43" s="0">
        <f>'JEFFERSON CORP'!Z23</f>
      </c>
      <c r="AH43" s="0">
        <f>'JEFFERSON CORP'!Z24</f>
      </c>
      <c r="AI43" s="0">
        <f>'JEFFERSON CORP'!Z25</f>
      </c>
      <c r="AJ43" s="0">
        <f>'JEFFERSON CORP'!Z26</f>
      </c>
      <c r="AM43" s="0">
        <f>'JEFFERSON CORP'!Z29</f>
      </c>
      <c r="AN43" s="0">
        <f>'JEFFERSON CORP'!Z30</f>
      </c>
      <c r="AO43" s="0">
        <f>'JEFFERSON CORP'!Z31</f>
      </c>
      <c r="AP43" s="0">
        <f>'JEFFERSON CORP'!Z32</f>
      </c>
      <c r="AQ43" s="0">
        <f>'JEFFERSON CORP'!Z33</f>
      </c>
      <c r="AR43" s="0">
        <f>'JEFFERSON CORP'!Z34</f>
      </c>
      <c r="AS43" s="0">
        <f>'JEFFERSON CORP'!Z35</f>
      </c>
      <c r="AT43" s="0">
        <f>'JEFFERSON CORP'!Z36</f>
      </c>
      <c r="AU43" s="0">
        <f>'JEFFERSON CORP'!Z37</f>
      </c>
      <c r="AV43" s="0">
        <f>'JEFFERSON CORP'!Z38</f>
      </c>
      <c r="AW43" s="0">
        <f>'JEFFERSON CORP'!Z39</f>
      </c>
      <c r="AX43" s="0">
        <f>'JEFFERSON CORP'!Z40</f>
      </c>
      <c r="AZ43" s="0">
        <f>'JEFFERSON CORP'!Z42</f>
      </c>
      <c r="BA43" s="0">
        <f>'JEFFERSON CORP'!Z43</f>
      </c>
      <c r="BB43" s="0">
        <f>'JEFFERSON CORP'!Z44</f>
      </c>
    </row>
    <row r="44" ht="12" customHeight="1">
      <c r="A44" s="1" t="s">
        <v>24</v>
      </c>
      <c r="B44" s="19">
        <f>=SUM(BB1:BB47)</f>
      </c>
    </row>
    <row r="45" ht="12" customHeight="1"/>
    <row r="46" ht="12" customHeight="1"/>
    <row r="47" ht="12" customHeight="1">
      <c r="N47" s="0">
        <f>'LONDON CITY'!K4</f>
      </c>
      <c r="O47" s="0">
        <f>'LONDON CITY'!K5</f>
      </c>
      <c r="P47" s="0">
        <f>'LONDON CITY'!K6</f>
      </c>
      <c r="Q47" s="0">
        <f>'LONDON CITY'!K7</f>
      </c>
      <c r="R47" s="0">
        <f>'LONDON CITY'!K8</f>
      </c>
      <c r="S47" s="0">
        <f>'LONDON CITY'!K9</f>
      </c>
      <c r="T47" s="0">
        <f>'LONDON CITY'!K10</f>
      </c>
      <c r="U47" s="0">
        <f>'LONDON CITY'!K11</f>
      </c>
      <c r="V47" s="0">
        <f>'LONDON CITY'!K12</f>
      </c>
      <c r="W47" s="0">
        <f>'LONDON CITY'!K13</f>
      </c>
      <c r="X47" s="0">
        <f>'LONDON CITY'!K14</f>
      </c>
      <c r="Y47" s="0">
        <f>'LONDON CITY'!K15</f>
      </c>
      <c r="Z47" s="0">
        <f>'LONDON CITY'!K16</f>
      </c>
      <c r="AA47" s="0">
        <f>'LONDON CITY'!K17</f>
      </c>
      <c r="AB47" s="0">
        <f>'LONDON CITY'!K18</f>
      </c>
      <c r="AC47" s="0">
        <f>'LONDON CITY'!K19</f>
      </c>
      <c r="AD47" s="0">
        <f>'LONDON CITY'!K20</f>
      </c>
      <c r="AE47" s="0">
        <f>'LONDON CITY'!K21</f>
      </c>
      <c r="AF47" s="0">
        <f>'LONDON CITY'!K22</f>
      </c>
      <c r="AG47" s="0">
        <f>'LONDON CITY'!K23</f>
      </c>
      <c r="AH47" s="0">
        <f>'LONDON CITY'!K24</f>
      </c>
      <c r="AI47" s="0">
        <f>'LONDON CITY'!K25</f>
      </c>
      <c r="AJ47" s="0">
        <f>'LONDON CITY'!K26</f>
      </c>
      <c r="AM47" s="0">
        <f>'LONDON CITY'!K29</f>
      </c>
      <c r="AN47" s="0">
        <f>'LONDON CITY'!K30</f>
      </c>
      <c r="AO47" s="0">
        <f>'LONDON CITY'!K31</f>
      </c>
      <c r="AP47" s="0">
        <f>'LONDON CITY'!K32</f>
      </c>
      <c r="AQ47" s="0">
        <f>'LONDON CITY'!K33</f>
      </c>
      <c r="AR47" s="0">
        <f>'LONDON CITY'!K34</f>
      </c>
      <c r="AS47" s="0">
        <f>'LONDON CITY'!K35</f>
      </c>
      <c r="AT47" s="0">
        <f>'LONDON CITY'!K36</f>
      </c>
      <c r="AU47" s="0">
        <f>'LONDON CITY'!K37</f>
      </c>
      <c r="AV47" s="0">
        <f>'LONDON CITY'!K38</f>
      </c>
      <c r="AW47" s="0">
        <f>'LONDON CITY'!K39</f>
      </c>
      <c r="AX47" s="0">
        <f>'LONDON CITY'!K40</f>
      </c>
      <c r="AZ47" s="0">
        <f>'LONDON CITY'!K42</f>
      </c>
      <c r="BA47" s="0">
        <f>'LONDON CITY'!K43</f>
      </c>
      <c r="BB47" s="0">
        <f>'LONDON CITY'!K44</f>
      </c>
    </row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pageSetup orientation="landscape"/>
  <headerFooter differentFirst="1">
    <firstHeader>&amp;CAUDITOR'S OFFICE, MADISON COUNTY
STATEMENT OF SEMI-ANNUAL APPORTIONMENT OF TAXES
MADE AT THE FIRST HALF REAL ESTATE SETTLEMENT TAX YEAR 2023, WITH THE COUNTY TREASURER FOR ALL POLSUBS</firstHead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2:Z51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 style="2"/>
    <col min="12" max="12" width="11" customWidth="1" style="2"/>
    <col min="13" max="13" width="11" customWidth="1" style="2"/>
    <col min="14" max="14" width="11" customWidth="1" style="2"/>
    <col min="15" max="15" width="11" customWidth="1" style="2"/>
    <col min="16" max="16" width="11" customWidth="1" style="2"/>
    <col min="17" max="17" width="11" customWidth="1" style="2"/>
    <col min="18" max="18" width="11" customWidth="1" style="2"/>
    <col min="19" max="19" width="11" customWidth="1" style="2"/>
    <col min="20" max="20" width="11" customWidth="1" style="2"/>
    <col min="21" max="21" width="11" customWidth="1" style="2"/>
    <col min="22" max="22" width="11" customWidth="1" style="2"/>
    <col min="23" max="23" width="11" customWidth="1" style="2"/>
    <col min="24" max="24" width="11" customWidth="1" style="2"/>
    <col min="25" max="25" width="11" customWidth="1" style="2"/>
    <col min="26" max="26" width="11" customWidth="1"/>
  </cols>
  <sheetData>
    <row r="2" ht="30" customHeight="1">
      <c r="A2" s="1" t="s">
        <v>0</v>
      </c>
      <c r="B2" s="3" t="s">
        <v>25</v>
      </c>
      <c r="C2" s="3" t="s">
        <v>26</v>
      </c>
      <c r="D2" s="3" t="s">
        <v>27</v>
      </c>
      <c r="E2" s="3" t="s">
        <v>28</v>
      </c>
      <c r="F2" s="3" t="s">
        <v>29</v>
      </c>
      <c r="G2" s="3" t="s">
        <v>30</v>
      </c>
      <c r="H2" s="3" t="s">
        <v>31</v>
      </c>
      <c r="I2" s="3" t="s">
        <v>32</v>
      </c>
      <c r="J2" s="3" t="s">
        <v>33</v>
      </c>
      <c r="K2" s="3" t="s">
        <v>34</v>
      </c>
      <c r="L2" s="3" t="s">
        <v>35</v>
      </c>
      <c r="M2" s="3" t="s">
        <v>36</v>
      </c>
      <c r="N2" s="3" t="s">
        <v>37</v>
      </c>
      <c r="O2" s="3" t="s">
        <v>38</v>
      </c>
      <c r="P2" s="3" t="s">
        <v>39</v>
      </c>
      <c r="Q2" s="3" t="s">
        <v>40</v>
      </c>
      <c r="R2" s="3" t="s">
        <v>41</v>
      </c>
      <c r="S2" s="3" t="s">
        <v>42</v>
      </c>
      <c r="T2" s="3" t="s">
        <v>43</v>
      </c>
      <c r="U2" s="3" t="s">
        <v>44</v>
      </c>
      <c r="V2" s="3" t="s">
        <v>45</v>
      </c>
      <c r="W2" s="3" t="s">
        <v>46</v>
      </c>
      <c r="X2" s="3" t="s">
        <v>47</v>
      </c>
      <c r="Y2" s="3" t="s">
        <v>48</v>
      </c>
      <c r="Z2" s="1" t="s">
        <v>1</v>
      </c>
    </row>
    <row r="3" ht="12" customHeight="1">
      <c r="A3" s="1" t="s">
        <v>2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  <c r="K3" s="4" t="s">
        <v>5</v>
      </c>
      <c r="L3" s="4" t="s">
        <v>5</v>
      </c>
      <c r="M3" s="4" t="s">
        <v>5</v>
      </c>
      <c r="N3" s="4" t="s">
        <v>5</v>
      </c>
      <c r="O3" s="4" t="s">
        <v>5</v>
      </c>
      <c r="P3" s="4" t="s">
        <v>5</v>
      </c>
      <c r="Q3" s="4" t="s">
        <v>5</v>
      </c>
      <c r="R3" s="4" t="s">
        <v>5</v>
      </c>
      <c r="S3" s="4" t="s">
        <v>5</v>
      </c>
      <c r="T3" s="4" t="s">
        <v>5</v>
      </c>
      <c r="U3" s="4" t="s">
        <v>5</v>
      </c>
      <c r="V3" s="4" t="s">
        <v>5</v>
      </c>
      <c r="W3" s="4" t="s">
        <v>5</v>
      </c>
      <c r="X3" s="4" t="s">
        <v>5</v>
      </c>
      <c r="Y3" s="4" t="s">
        <v>5</v>
      </c>
    </row>
    <row r="4" ht="12" customHeight="1">
      <c r="A4" s="5" t="s">
        <v>3</v>
      </c>
      <c r="B4" s="7">
        <v>25923.54</v>
      </c>
      <c r="C4" s="7">
        <v>31180.19</v>
      </c>
      <c r="D4" s="7">
        <v>78430.9</v>
      </c>
      <c r="E4" s="7">
        <v>15679.34</v>
      </c>
      <c r="F4" s="7">
        <v>10920.08</v>
      </c>
      <c r="G4" s="7">
        <v>42512.48</v>
      </c>
      <c r="H4" s="7">
        <v>273027.65</v>
      </c>
      <c r="I4" s="7">
        <v>24312.09</v>
      </c>
      <c r="J4" s="7">
        <v>29895.75</v>
      </c>
      <c r="K4" s="7">
        <v>838718.72</v>
      </c>
      <c r="L4" s="7">
        <v>13785.09</v>
      </c>
      <c r="M4" s="7">
        <v>12783.38</v>
      </c>
      <c r="N4" s="7">
        <v>85299.6</v>
      </c>
      <c r="O4" s="7">
        <v>28388.21</v>
      </c>
      <c r="P4" s="7">
        <v>28374.6</v>
      </c>
      <c r="Q4" s="7">
        <v>19714.34</v>
      </c>
      <c r="R4" s="7">
        <v>0</v>
      </c>
      <c r="S4" s="7">
        <v>12125.55</v>
      </c>
      <c r="T4" s="7">
        <v>33091.16</v>
      </c>
      <c r="U4" s="7">
        <v>4125.86</v>
      </c>
      <c r="V4" s="7">
        <v>266484.14</v>
      </c>
      <c r="W4" s="7">
        <v>2041.85</v>
      </c>
      <c r="X4" s="7">
        <v>23057.4</v>
      </c>
      <c r="Y4" s="7">
        <v>12940.15</v>
      </c>
      <c r="Z4" s="8">
        <f>=SUM(B4:Y4)</f>
      </c>
    </row>
    <row r="5" ht="12" customHeight="1">
      <c r="A5" s="6" t="s">
        <v>4</v>
      </c>
      <c r="B5" s="7">
        <v>14180.52</v>
      </c>
      <c r="C5" s="7">
        <v>17055.94</v>
      </c>
      <c r="D5" s="7">
        <v>42902.64</v>
      </c>
      <c r="E5" s="7">
        <v>8576.76</v>
      </c>
      <c r="F5" s="7">
        <v>0</v>
      </c>
      <c r="G5" s="7">
        <v>23254.86</v>
      </c>
      <c r="H5" s="7">
        <v>149349.5</v>
      </c>
      <c r="I5" s="7">
        <v>13299</v>
      </c>
      <c r="J5" s="7">
        <v>16353.32</v>
      </c>
      <c r="K5" s="7">
        <v>0</v>
      </c>
      <c r="L5" s="7">
        <v>7969.97</v>
      </c>
      <c r="M5" s="7">
        <v>7193.07</v>
      </c>
      <c r="N5" s="7">
        <v>46659.9</v>
      </c>
      <c r="O5" s="7">
        <v>16412.86</v>
      </c>
      <c r="P5" s="7">
        <v>16404.98</v>
      </c>
      <c r="Q5" s="7">
        <v>11398.02</v>
      </c>
      <c r="R5" s="7">
        <v>0</v>
      </c>
      <c r="S5" s="7">
        <v>6632.83</v>
      </c>
      <c r="T5" s="7">
        <v>18101.26</v>
      </c>
      <c r="U5" s="7">
        <v>2385.38</v>
      </c>
      <c r="V5" s="7">
        <v>154069.93</v>
      </c>
      <c r="W5" s="7">
        <v>1180.49</v>
      </c>
      <c r="X5" s="7">
        <v>0</v>
      </c>
      <c r="Y5" s="7">
        <v>0</v>
      </c>
      <c r="Z5" s="8">
        <f>=SUM(B5:Y5)</f>
      </c>
    </row>
    <row r="6" ht="12" customHeight="1">
      <c r="A6" s="6" t="s">
        <v>5</v>
      </c>
      <c r="Z6" s="14">
        <f>=SUM(B6:Y6)</f>
      </c>
    </row>
    <row r="7" ht="12" customHeight="1">
      <c r="A7" s="6" t="s">
        <v>5</v>
      </c>
      <c r="Z7" s="14">
        <f>=SUM(B7:Y7)</f>
      </c>
    </row>
    <row r="8" ht="12" customHeight="1">
      <c r="A8" s="6" t="s">
        <v>5</v>
      </c>
      <c r="Z8" s="14">
        <f>=SUM(B8:Y8)</f>
      </c>
    </row>
    <row r="9" ht="12" customHeight="1">
      <c r="A9" s="6" t="s">
        <v>5</v>
      </c>
      <c r="Z9" s="14">
        <f>=SUM(B9:Y9)</f>
      </c>
    </row>
    <row r="10" ht="12" customHeight="1">
      <c r="A10" s="6" t="s">
        <v>5</v>
      </c>
      <c r="Z10" s="14">
        <f>=SUM(B10:Y10)</f>
      </c>
    </row>
    <row r="11" ht="12" customHeight="1">
      <c r="A11" s="6" t="s">
        <v>5</v>
      </c>
      <c r="Z11" s="14">
        <f>=SUM(B11:Y11)</f>
      </c>
    </row>
    <row r="12" ht="12" customHeight="1">
      <c r="A12" s="6" t="s">
        <v>5</v>
      </c>
      <c r="Z12" s="14">
        <f>=SUM(B12:Y12)</f>
      </c>
    </row>
    <row r="13" ht="12" customHeight="1">
      <c r="A13" s="6" t="s">
        <v>5</v>
      </c>
      <c r="Z13" s="14">
        <f>=SUM(B13:Y13)</f>
      </c>
    </row>
    <row r="14" ht="12" customHeight="1">
      <c r="A14" s="6" t="s">
        <v>5</v>
      </c>
      <c r="Z14" s="14">
        <f>=SUM(B14:Y14)</f>
      </c>
    </row>
    <row r="15" ht="12" customHeight="1">
      <c r="A15" s="6" t="s">
        <v>5</v>
      </c>
      <c r="Z15" s="14">
        <f>=SUM(B15:Y15)</f>
      </c>
    </row>
    <row r="16" ht="12" customHeight="1">
      <c r="A16" s="9" t="s">
        <v>6</v>
      </c>
      <c r="B16" s="10">
        <f>=B4 - B5 + SUM(B6:B15)</f>
      </c>
      <c r="C16" s="10">
        <f>=C4 - C5 + SUM(C6:C15)</f>
      </c>
      <c r="D16" s="10">
        <f>=D4 - D5 + SUM(D6:D15)</f>
      </c>
      <c r="E16" s="10">
        <f>=E4 - E5 + SUM(E6:E15)</f>
      </c>
      <c r="F16" s="10">
        <f>=F4 - F5 + SUM(F6:F15)</f>
      </c>
      <c r="G16" s="10">
        <f>=G4 - G5 + SUM(G6:G15)</f>
      </c>
      <c r="H16" s="10">
        <f>=H4 - H5 + SUM(H6:H15)</f>
      </c>
      <c r="I16" s="10">
        <f>=I4 - I5 + SUM(I6:I15)</f>
      </c>
      <c r="J16" s="10">
        <f>=J4 - J5 + SUM(J6:J15)</f>
      </c>
      <c r="K16" s="10">
        <f>=K4 - K5 + SUM(K6:K15)</f>
      </c>
      <c r="L16" s="10">
        <f>=L4 - L5 + SUM(L6:L15)</f>
      </c>
      <c r="M16" s="10">
        <f>=M4 - M5 + SUM(M6:M15)</f>
      </c>
      <c r="N16" s="10">
        <f>=N4 - N5 + SUM(N6:N15)</f>
      </c>
      <c r="O16" s="10">
        <f>=O4 - O5 + SUM(O6:O15)</f>
      </c>
      <c r="P16" s="10">
        <f>=P4 - P5 + SUM(P6:P15)</f>
      </c>
      <c r="Q16" s="10">
        <f>=Q4 - Q5 + SUM(Q6:Q15)</f>
      </c>
      <c r="R16" s="10">
        <f>=R4 - R5 + SUM(R6:R15)</f>
      </c>
      <c r="S16" s="10">
        <f>=S4 - S5 + SUM(S6:S15)</f>
      </c>
      <c r="T16" s="10">
        <f>=T4 - T5 + SUM(T6:T15)</f>
      </c>
      <c r="U16" s="10">
        <f>=U4 - U5 + SUM(U6:U15)</f>
      </c>
      <c r="V16" s="10">
        <f>=V4 - V5 + SUM(V6:V15)</f>
      </c>
      <c r="W16" s="10">
        <f>=W4 - W5 + SUM(W6:W15)</f>
      </c>
      <c r="X16" s="10">
        <f>=X4 - X5 + SUM(X6:X15)</f>
      </c>
      <c r="Y16" s="10">
        <f>=Y4 - Y5 + SUM(Y6:Y15)</f>
      </c>
      <c r="Z16" s="19">
        <f>=SUM(B16:Y16)</f>
      </c>
    </row>
    <row r="17" ht="6" customHeight="1">
      <c r="Z17" s="14">
        <f>=SUM(B17:Y17)</f>
      </c>
    </row>
    <row r="18" ht="12" customHeight="1">
      <c r="A18" s="11" t="s">
        <v>7</v>
      </c>
      <c r="Z18" s="14">
        <f>=SUM(B18:Y18)</f>
      </c>
    </row>
    <row r="19" ht="12" customHeight="1">
      <c r="A19" s="5" t="s">
        <v>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8">
        <f>=SUM(B19:Y19)</f>
      </c>
    </row>
    <row r="20" ht="12" customHeight="1">
      <c r="A20" s="6" t="s">
        <v>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4">
        <f>=SUM(B20:Y20)</f>
      </c>
    </row>
    <row r="21" ht="12" customHeight="1">
      <c r="A21" s="6" t="s">
        <v>10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4">
        <f>=SUM(B21:Y21)</f>
      </c>
    </row>
    <row r="22" ht="12" customHeight="1">
      <c r="A22" s="6" t="s">
        <v>11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4">
        <f>=SUM(B22:Y22)</f>
      </c>
    </row>
    <row r="23" ht="12" customHeight="1">
      <c r="A23" s="6" t="s">
        <v>12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4">
        <f>=SUM(B23:Y23)</f>
      </c>
    </row>
    <row r="24" ht="12" customHeight="1">
      <c r="A24" s="6" t="s">
        <v>13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4">
        <f>=SUM(B24:Y24)</f>
      </c>
    </row>
    <row r="25" ht="12" customHeight="1">
      <c r="A25" s="9" t="s">
        <v>14</v>
      </c>
      <c r="B25" s="10">
        <f>=SUM(B19:B24)</f>
      </c>
      <c r="C25" s="10">
        <f>=SUM(C19:C24)</f>
      </c>
      <c r="D25" s="10">
        <f>=SUM(D19:D24)</f>
      </c>
      <c r="E25" s="10">
        <f>=SUM(E19:E24)</f>
      </c>
      <c r="F25" s="10">
        <f>=SUM(F19:F24)</f>
      </c>
      <c r="G25" s="10">
        <f>=SUM(G19:G24)</f>
      </c>
      <c r="H25" s="10">
        <f>=SUM(H19:H24)</f>
      </c>
      <c r="I25" s="10">
        <f>=SUM(I19:I24)</f>
      </c>
      <c r="J25" s="10">
        <f>=SUM(J19:J24)</f>
      </c>
      <c r="K25" s="10">
        <f>=SUM(K19:K24)</f>
      </c>
      <c r="L25" s="10">
        <f>=SUM(L19:L24)</f>
      </c>
      <c r="M25" s="10">
        <f>=SUM(M19:M24)</f>
      </c>
      <c r="N25" s="10">
        <f>=SUM(N19:N24)</f>
      </c>
      <c r="O25" s="10">
        <f>=SUM(O19:O24)</f>
      </c>
      <c r="P25" s="10">
        <f>=SUM(P19:P24)</f>
      </c>
      <c r="Q25" s="10">
        <f>=SUM(Q19:Q24)</f>
      </c>
      <c r="R25" s="10">
        <f>=SUM(R19:R24)</f>
      </c>
      <c r="S25" s="10">
        <f>=SUM(S19:S24)</f>
      </c>
      <c r="T25" s="10">
        <f>=SUM(T19:T24)</f>
      </c>
      <c r="U25" s="10">
        <f>=SUM(U19:U24)</f>
      </c>
      <c r="V25" s="10">
        <f>=SUM(V19:V24)</f>
      </c>
      <c r="W25" s="10">
        <f>=SUM(W19:W24)</f>
      </c>
      <c r="X25" s="10">
        <f>=SUM(X19:X24)</f>
      </c>
      <c r="Y25" s="10">
        <f>=SUM(Y19:Y24)</f>
      </c>
      <c r="Z25" s="19">
        <f>=SUM(B25:Y25)</f>
      </c>
    </row>
    <row r="26" ht="12" customHeight="1">
      <c r="A26" s="1" t="s">
        <v>15</v>
      </c>
      <c r="B26" s="10">
        <f>=B16 - B25</f>
      </c>
      <c r="C26" s="10">
        <f>=C16 - C25</f>
      </c>
      <c r="D26" s="10">
        <f>=D16 - D25</f>
      </c>
      <c r="E26" s="10">
        <f>=E16 - E25</f>
      </c>
      <c r="F26" s="10">
        <f>=F16 - F25</f>
      </c>
      <c r="G26" s="10">
        <f>=G16 - G25</f>
      </c>
      <c r="H26" s="10">
        <f>=H16 - H25</f>
      </c>
      <c r="I26" s="10">
        <f>=I16 - I25</f>
      </c>
      <c r="J26" s="10">
        <f>=J16 - J25</f>
      </c>
      <c r="K26" s="10">
        <f>=K16 - K25</f>
      </c>
      <c r="L26" s="10">
        <f>=L16 - L25</f>
      </c>
      <c r="M26" s="10">
        <f>=M16 - M25</f>
      </c>
      <c r="N26" s="10">
        <f>=N16 - N25</f>
      </c>
      <c r="O26" s="10">
        <f>=O16 - O25</f>
      </c>
      <c r="P26" s="10">
        <f>=P16 - P25</f>
      </c>
      <c r="Q26" s="10">
        <f>=Q16 - Q25</f>
      </c>
      <c r="R26" s="10">
        <f>=R16 - R25</f>
      </c>
      <c r="S26" s="10">
        <f>=S16 - S25</f>
      </c>
      <c r="T26" s="10">
        <f>=T16 - T25</f>
      </c>
      <c r="U26" s="10">
        <f>=U16 - U25</f>
      </c>
      <c r="V26" s="10">
        <f>=V16 - V25</f>
      </c>
      <c r="W26" s="10">
        <f>=W16 - W25</f>
      </c>
      <c r="X26" s="10">
        <f>=X16 - X25</f>
      </c>
      <c r="Y26" s="10">
        <f>=Y16 - Y25</f>
      </c>
      <c r="Z26" s="19">
        <f>=SUM(B26:Y26)</f>
      </c>
    </row>
    <row r="27" ht="6" customHeight="1"/>
    <row r="28" ht="12" customHeight="1">
      <c r="A28" s="11" t="s">
        <v>16</v>
      </c>
    </row>
    <row r="29" ht="12" customHeight="1">
      <c r="A29" s="5" t="s">
        <v>17</v>
      </c>
      <c r="B29" s="7">
        <v>187.16</v>
      </c>
      <c r="C29" s="7">
        <v>225.06</v>
      </c>
      <c r="D29" s="7">
        <v>566.16</v>
      </c>
      <c r="E29" s="7">
        <v>113.21</v>
      </c>
      <c r="F29" s="7">
        <v>174.03</v>
      </c>
      <c r="G29" s="7">
        <v>306.89</v>
      </c>
      <c r="H29" s="7">
        <v>1970.99</v>
      </c>
      <c r="I29" s="7">
        <v>175.53</v>
      </c>
      <c r="J29" s="7">
        <v>215.81</v>
      </c>
      <c r="K29" s="7">
        <v>13366.23</v>
      </c>
      <c r="L29" s="7">
        <v>92.7</v>
      </c>
      <c r="M29" s="7">
        <v>89.11</v>
      </c>
      <c r="N29" s="7">
        <v>615.76</v>
      </c>
      <c r="O29" s="7">
        <v>190.88</v>
      </c>
      <c r="P29" s="7">
        <v>190.78</v>
      </c>
      <c r="Q29" s="7">
        <v>132.53</v>
      </c>
      <c r="R29" s="7">
        <v>0</v>
      </c>
      <c r="S29" s="7">
        <v>87.52</v>
      </c>
      <c r="T29" s="7">
        <v>238.92</v>
      </c>
      <c r="U29" s="7">
        <v>27.74</v>
      </c>
      <c r="V29" s="7">
        <v>1791.48</v>
      </c>
      <c r="W29" s="7">
        <v>13.75</v>
      </c>
      <c r="X29" s="7">
        <v>367.43</v>
      </c>
      <c r="Y29" s="7">
        <v>206.22</v>
      </c>
      <c r="Z29" s="8">
        <f>=SUM(B29:Y29)</f>
      </c>
    </row>
    <row r="30" ht="12" customHeight="1">
      <c r="A30" s="6" t="s">
        <v>18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4">
        <f>=SUM(B30:Y30)</f>
      </c>
    </row>
    <row r="31" ht="12" customHeight="1">
      <c r="A31" s="6" t="s">
        <v>19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4">
        <f>=SUM(B31:Y31)</f>
      </c>
    </row>
    <row r="32" ht="12" customHeight="1">
      <c r="A32" s="6" t="s">
        <v>20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4">
        <f>=SUM(B32:Y32)</f>
      </c>
    </row>
    <row r="33" ht="12" customHeight="1">
      <c r="A33" s="6" t="s">
        <v>5</v>
      </c>
      <c r="Z33" s="14">
        <f>=SUM(B33:Y33)</f>
      </c>
    </row>
    <row r="34" ht="12" customHeight="1">
      <c r="A34" s="6" t="s">
        <v>5</v>
      </c>
      <c r="Z34" s="14">
        <f>=SUM(B34:Y34)</f>
      </c>
    </row>
    <row r="35" ht="12" customHeight="1">
      <c r="A35" s="6" t="s">
        <v>5</v>
      </c>
      <c r="Z35" s="14">
        <f>=SUM(B35:Y35)</f>
      </c>
    </row>
    <row r="36" ht="12" customHeight="1">
      <c r="A36" s="6" t="s">
        <v>5</v>
      </c>
      <c r="Z36" s="14">
        <f>=SUM(B36:Y36)</f>
      </c>
    </row>
    <row r="37" ht="12" customHeight="1">
      <c r="A37" s="6" t="s">
        <v>5</v>
      </c>
      <c r="Z37" s="14">
        <f>=SUM(B37:Y37)</f>
      </c>
    </row>
    <row r="38" ht="12" customHeight="1">
      <c r="A38" s="6" t="s">
        <v>5</v>
      </c>
      <c r="Z38" s="14">
        <f>=SUM(B38:Y38)</f>
      </c>
    </row>
    <row r="39" ht="12" customHeight="1">
      <c r="A39" s="6" t="s">
        <v>5</v>
      </c>
      <c r="Z39" s="14">
        <f>=SUM(B39:Y39)</f>
      </c>
    </row>
    <row r="40" ht="12" customHeight="1">
      <c r="A40" s="9" t="s">
        <v>21</v>
      </c>
      <c r="B40" s="10">
        <f>=SUM(B29:B39)</f>
      </c>
      <c r="C40" s="10">
        <f>=SUM(C29:C39)</f>
      </c>
      <c r="D40" s="10">
        <f>=SUM(D29:D39)</f>
      </c>
      <c r="E40" s="10">
        <f>=SUM(E29:E39)</f>
      </c>
      <c r="F40" s="10">
        <f>=SUM(F29:F39)</f>
      </c>
      <c r="G40" s="10">
        <f>=SUM(G29:G39)</f>
      </c>
      <c r="H40" s="10">
        <f>=SUM(H29:H39)</f>
      </c>
      <c r="I40" s="10">
        <f>=SUM(I29:I39)</f>
      </c>
      <c r="J40" s="10">
        <f>=SUM(J29:J39)</f>
      </c>
      <c r="K40" s="10">
        <f>=SUM(K29:K39)</f>
      </c>
      <c r="L40" s="10">
        <f>=SUM(L29:L39)</f>
      </c>
      <c r="M40" s="10">
        <f>=SUM(M29:M39)</f>
      </c>
      <c r="N40" s="10">
        <f>=SUM(N29:N39)</f>
      </c>
      <c r="O40" s="10">
        <f>=SUM(O29:O39)</f>
      </c>
      <c r="P40" s="10">
        <f>=SUM(P29:P39)</f>
      </c>
      <c r="Q40" s="10">
        <f>=SUM(Q29:Q39)</f>
      </c>
      <c r="R40" s="10">
        <f>=SUM(R29:R39)</f>
      </c>
      <c r="S40" s="10">
        <f>=SUM(S29:S39)</f>
      </c>
      <c r="T40" s="10">
        <f>=SUM(T29:T39)</f>
      </c>
      <c r="U40" s="10">
        <f>=SUM(U29:U39)</f>
      </c>
      <c r="V40" s="10">
        <f>=SUM(V29:V39)</f>
      </c>
      <c r="W40" s="10">
        <f>=SUM(W29:W39)</f>
      </c>
      <c r="X40" s="10">
        <f>=SUM(X29:X39)</f>
      </c>
      <c r="Y40" s="10">
        <f>=SUM(Y29:Y39)</f>
      </c>
      <c r="Z40" s="19">
        <f>=SUM(B40:Y40)</f>
      </c>
    </row>
    <row r="41" ht="6" customHeight="1"/>
    <row r="42" ht="12" customHeight="1">
      <c r="A42" s="9" t="s">
        <v>22</v>
      </c>
      <c r="B42" s="10">
        <f>=B26-B40</f>
      </c>
      <c r="C42" s="10">
        <f>=C26-C40</f>
      </c>
      <c r="D42" s="10">
        <f>=D26-D40</f>
      </c>
      <c r="E42" s="10">
        <f>=E26-E40</f>
      </c>
      <c r="F42" s="10">
        <f>=F26-F40</f>
      </c>
      <c r="G42" s="10">
        <f>=G26-G40</f>
      </c>
      <c r="H42" s="10">
        <f>=H26-H40</f>
      </c>
      <c r="I42" s="10">
        <f>=I26-I40</f>
      </c>
      <c r="J42" s="10">
        <f>=J26-J40</f>
      </c>
      <c r="K42" s="10">
        <f>=K26-K40</f>
      </c>
      <c r="L42" s="10">
        <f>=L26-L40</f>
      </c>
      <c r="M42" s="10">
        <f>=M26-M40</f>
      </c>
      <c r="N42" s="10">
        <f>=N26-N40</f>
      </c>
      <c r="O42" s="10">
        <f>=O26-O40</f>
      </c>
      <c r="P42" s="10">
        <f>=P26-P40</f>
      </c>
      <c r="Q42" s="10">
        <f>=Q26-Q40</f>
      </c>
      <c r="R42" s="10">
        <f>=R26-R40</f>
      </c>
      <c r="S42" s="10">
        <f>=S26-S40</f>
      </c>
      <c r="T42" s="10">
        <f>=T26-T40</f>
      </c>
      <c r="U42" s="10">
        <f>=U26-U40</f>
      </c>
      <c r="V42" s="10">
        <f>=V26-V40</f>
      </c>
      <c r="W42" s="10">
        <f>=W26-W40</f>
      </c>
      <c r="X42" s="10">
        <f>=X26-X40</f>
      </c>
      <c r="Y42" s="10">
        <f>=Y26-Y40</f>
      </c>
      <c r="Z42" s="19">
        <f>=SUM(B42:Y42)</f>
      </c>
    </row>
    <row r="43" ht="12" customHeight="1">
      <c r="A43" s="6" t="s">
        <v>23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4">
        <f>=SUM(B43:Y43)</f>
      </c>
    </row>
    <row r="44" ht="12" customHeight="1">
      <c r="A44" s="1" t="s">
        <v>24</v>
      </c>
      <c r="B44" s="10">
        <f>=B42-SUM(B43)</f>
      </c>
      <c r="C44" s="10">
        <f>=C42-SUM(C43)</f>
      </c>
      <c r="D44" s="10">
        <f>=D42-SUM(D43)</f>
      </c>
      <c r="E44" s="10">
        <f>=E42-SUM(E43)</f>
      </c>
      <c r="F44" s="10">
        <f>=F42-SUM(F43)</f>
      </c>
      <c r="G44" s="10">
        <f>=G42-SUM(G43)</f>
      </c>
      <c r="H44" s="10">
        <f>=H42-SUM(H43)</f>
      </c>
      <c r="I44" s="10">
        <f>=I42-SUM(I43)</f>
      </c>
      <c r="J44" s="10">
        <f>=J42-SUM(J43)</f>
      </c>
      <c r="K44" s="10">
        <f>=K42-SUM(K43)</f>
      </c>
      <c r="L44" s="10">
        <f>=L42-SUM(L43)</f>
      </c>
      <c r="M44" s="10">
        <f>=M42-SUM(M43)</f>
      </c>
      <c r="N44" s="10">
        <f>=N42-SUM(N43)</f>
      </c>
      <c r="O44" s="10">
        <f>=O42-SUM(O43)</f>
      </c>
      <c r="P44" s="10">
        <f>=P42-SUM(P43)</f>
      </c>
      <c r="Q44" s="10">
        <f>=Q42-SUM(Q43)</f>
      </c>
      <c r="R44" s="10">
        <f>=R42-SUM(R43)</f>
      </c>
      <c r="S44" s="10">
        <f>=S42-SUM(S43)</f>
      </c>
      <c r="T44" s="10">
        <f>=T42-SUM(T43)</f>
      </c>
      <c r="U44" s="10">
        <f>=U42-SUM(U43)</f>
      </c>
      <c r="V44" s="10">
        <f>=V42-SUM(V43)</f>
      </c>
      <c r="W44" s="10">
        <f>=W42-SUM(W43)</f>
      </c>
      <c r="X44" s="10">
        <f>=X42-SUM(X43)</f>
      </c>
      <c r="Y44" s="10">
        <f>=Y42-SUM(Y43)</f>
      </c>
      <c r="Z44" s="19">
        <f>=SUM(B44:Y44)</f>
      </c>
    </row>
    <row r="45" ht="12" customHeight="1"/>
    <row r="46" ht="12" customHeight="1">
      <c r="B46" s="15" t="s">
        <v>49</v>
      </c>
    </row>
    <row r="47" ht="12" customHeight="1">
      <c r="B47" s="15" t="s">
        <v>50</v>
      </c>
    </row>
    <row r="48" ht="12" customHeight="1">
      <c r="B48" s="15" t="s">
        <v>51</v>
      </c>
      <c r="F48" s="16" t="s">
        <v>52</v>
      </c>
      <c r="G48" s="16"/>
      <c r="H48" s="16"/>
      <c r="I48" s="17" t="s">
        <v>53</v>
      </c>
    </row>
    <row r="49" ht="12" customHeight="1"/>
    <row r="50" ht="12" customHeight="1">
      <c r="B50" s="16"/>
      <c r="C50" s="16"/>
      <c r="D50" s="16"/>
      <c r="F50" s="16"/>
      <c r="G50" s="16"/>
      <c r="H50" s="16"/>
      <c r="I50" s="17" t="s">
        <v>54</v>
      </c>
    </row>
    <row r="51" ht="12" customHeight="1">
      <c r="B51" s="15" t="s">
        <v>55</v>
      </c>
    </row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46:E46"/>
    <mergeCell ref="B47:E47"/>
    <mergeCell ref="B48:E48"/>
    <mergeCell ref="F48:H48"/>
    <mergeCell ref="I48:J48"/>
    <mergeCell ref="I50:J50"/>
    <mergeCell ref="B51:E51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53901-JEFFERSON CORP</oddHeader>
    <evenHeader>&amp;CAUDITOR'S OFFICE, MADISON COUNTY
STATEMENT OF SEMI-ANNUAL APPORTIONMENT OF TAXES
MADE AT THE FIRST HALF REAL ESTATE SETTLEMENT TAX YEAR 2023, WITH THE COUNTY TREASURER FOR 53901-JEFFERSON CORP</evenHeader>
    <firstHeader>&amp;CAUDITOR'S OFFICE, MADISON COUNTY
STATEMENT OF SEMI-ANNUAL APPORTIONMENT OF TAXES
MADE AT THE FIRST HALF REAL ESTATE SETTLEMENT TAX YEAR 2023, WITH THE COUNTY TREASURER FOR 53901-JEFFERSON CORP</firstHead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2:K51"/>
  <sheetViews>
    <sheetView workbookViewId="0"/>
  </sheetViews>
  <sheetFormatPr defaultRowHeight="12.75" customHeight="1"/>
  <cols>
    <col min="1" max="1" width="23" customWidth="1"/>
    <col min="2" max="2" width="11" customWidth="1" style="2"/>
    <col min="3" max="3" width="11" customWidth="1" style="2"/>
    <col min="4" max="4" width="11" customWidth="1" style="2"/>
    <col min="5" max="5" width="11" customWidth="1" style="2"/>
    <col min="6" max="6" width="11" customWidth="1" style="2"/>
    <col min="7" max="7" width="11" customWidth="1" style="2"/>
    <col min="8" max="8" width="11" customWidth="1" style="2"/>
    <col min="9" max="9" width="11" customWidth="1" style="2"/>
    <col min="10" max="10" width="11" customWidth="1" style="2"/>
    <col min="11" max="11" width="11" customWidth="1"/>
  </cols>
  <sheetData>
    <row r="2" ht="30" customHeight="1">
      <c r="A2" s="1" t="s">
        <v>0</v>
      </c>
      <c r="B2" s="3" t="s">
        <v>56</v>
      </c>
      <c r="C2" s="3" t="s">
        <v>57</v>
      </c>
      <c r="D2" s="3" t="s">
        <v>58</v>
      </c>
      <c r="E2" s="3" t="s">
        <v>59</v>
      </c>
      <c r="F2" s="3" t="s">
        <v>60</v>
      </c>
      <c r="G2" s="3" t="s">
        <v>61</v>
      </c>
      <c r="H2" s="3" t="s">
        <v>62</v>
      </c>
      <c r="I2" s="3" t="s">
        <v>63</v>
      </c>
      <c r="J2" s="3" t="s">
        <v>64</v>
      </c>
      <c r="K2" s="1" t="s">
        <v>1</v>
      </c>
    </row>
    <row r="3" ht="12" customHeight="1">
      <c r="A3" s="1" t="s">
        <v>2</v>
      </c>
      <c r="B3" s="4" t="s">
        <v>5</v>
      </c>
      <c r="C3" s="4" t="s">
        <v>5</v>
      </c>
      <c r="D3" s="4" t="s">
        <v>5</v>
      </c>
      <c r="E3" s="4" t="s">
        <v>5</v>
      </c>
      <c r="F3" s="4" t="s">
        <v>5</v>
      </c>
      <c r="G3" s="4" t="s">
        <v>5</v>
      </c>
      <c r="H3" s="4" t="s">
        <v>5</v>
      </c>
      <c r="I3" s="4" t="s">
        <v>5</v>
      </c>
      <c r="J3" s="4" t="s">
        <v>5</v>
      </c>
    </row>
    <row r="4" ht="12" customHeight="1">
      <c r="A4" s="5" t="s">
        <v>3</v>
      </c>
      <c r="B4" s="7">
        <v>7338.16</v>
      </c>
      <c r="C4" s="7">
        <v>0</v>
      </c>
      <c r="D4" s="7">
        <v>5209.15</v>
      </c>
      <c r="E4" s="7">
        <v>2123.92</v>
      </c>
      <c r="F4" s="7">
        <v>15630.96</v>
      </c>
      <c r="G4" s="7">
        <v>4744.18</v>
      </c>
      <c r="H4" s="7">
        <v>2201.21</v>
      </c>
      <c r="I4" s="7">
        <v>39584.35</v>
      </c>
      <c r="J4" s="7">
        <v>8005.06</v>
      </c>
      <c r="K4" s="8">
        <f>=SUM(B4:J4)</f>
      </c>
    </row>
    <row r="5" ht="12" customHeight="1">
      <c r="A5" s="6" t="s">
        <v>4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8">
        <f>=SUM(B5:J5)</f>
      </c>
    </row>
    <row r="6" ht="12" customHeight="1">
      <c r="A6" s="6" t="s">
        <v>5</v>
      </c>
      <c r="K6" s="14">
        <f>=SUM(B6:J6)</f>
      </c>
    </row>
    <row r="7" ht="12" customHeight="1">
      <c r="A7" s="6" t="s">
        <v>5</v>
      </c>
      <c r="K7" s="14">
        <f>=SUM(B7:J7)</f>
      </c>
    </row>
    <row r="8" ht="12" customHeight="1">
      <c r="A8" s="6" t="s">
        <v>5</v>
      </c>
      <c r="K8" s="14">
        <f>=SUM(B8:J8)</f>
      </c>
    </row>
    <row r="9" ht="12" customHeight="1">
      <c r="A9" s="6" t="s">
        <v>5</v>
      </c>
      <c r="K9" s="14">
        <f>=SUM(B9:J9)</f>
      </c>
    </row>
    <row r="10" ht="12" customHeight="1">
      <c r="A10" s="6" t="s">
        <v>5</v>
      </c>
      <c r="K10" s="14">
        <f>=SUM(B10:J10)</f>
      </c>
    </row>
    <row r="11" ht="12" customHeight="1">
      <c r="A11" s="6" t="s">
        <v>5</v>
      </c>
      <c r="K11" s="14">
        <f>=SUM(B11:J11)</f>
      </c>
    </row>
    <row r="12" ht="12" customHeight="1">
      <c r="A12" s="6" t="s">
        <v>5</v>
      </c>
      <c r="K12" s="14">
        <f>=SUM(B12:J12)</f>
      </c>
    </row>
    <row r="13" ht="12" customHeight="1">
      <c r="A13" s="6" t="s">
        <v>5</v>
      </c>
      <c r="K13" s="14">
        <f>=SUM(B13:J13)</f>
      </c>
    </row>
    <row r="14" ht="12" customHeight="1">
      <c r="A14" s="6" t="s">
        <v>5</v>
      </c>
      <c r="K14" s="14">
        <f>=SUM(B14:J14)</f>
      </c>
    </row>
    <row r="15" ht="12" customHeight="1">
      <c r="A15" s="6" t="s">
        <v>5</v>
      </c>
      <c r="K15" s="14">
        <f>=SUM(B15:J15)</f>
      </c>
    </row>
    <row r="16" ht="12" customHeight="1">
      <c r="A16" s="9" t="s">
        <v>6</v>
      </c>
      <c r="B16" s="10">
        <f>=B4 - B5 + SUM(B6:B15)</f>
      </c>
      <c r="C16" s="10">
        <f>=C4 - C5 + SUM(C6:C15)</f>
      </c>
      <c r="D16" s="10">
        <f>=D4 - D5 + SUM(D6:D15)</f>
      </c>
      <c r="E16" s="10">
        <f>=E4 - E5 + SUM(E6:E15)</f>
      </c>
      <c r="F16" s="10">
        <f>=F4 - F5 + SUM(F6:F15)</f>
      </c>
      <c r="G16" s="10">
        <f>=G4 - G5 + SUM(G6:G15)</f>
      </c>
      <c r="H16" s="10">
        <f>=H4 - H5 + SUM(H6:H15)</f>
      </c>
      <c r="I16" s="10">
        <f>=I4 - I5 + SUM(I6:I15)</f>
      </c>
      <c r="J16" s="10">
        <f>=J4 - J5 + SUM(J6:J15)</f>
      </c>
      <c r="K16" s="19">
        <f>=SUM(B16:J16)</f>
      </c>
    </row>
    <row r="17" ht="6" customHeight="1">
      <c r="K17" s="14">
        <f>=SUM(B17:J17)</f>
      </c>
    </row>
    <row r="18" ht="12" customHeight="1">
      <c r="A18" s="11" t="s">
        <v>7</v>
      </c>
      <c r="K18" s="14">
        <f>=SUM(B18:J18)</f>
      </c>
    </row>
    <row r="19" ht="12" customHeight="1">
      <c r="A19" s="5" t="s">
        <v>8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8">
        <f>=SUM(B19:J19)</f>
      </c>
    </row>
    <row r="20" ht="12" customHeight="1">
      <c r="A20" s="6" t="s">
        <v>9</v>
      </c>
      <c r="B20" s="13">
        <v>0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4">
        <f>=SUM(B20:J20)</f>
      </c>
    </row>
    <row r="21" ht="12" customHeight="1">
      <c r="A21" s="6" t="s">
        <v>10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4">
        <f>=SUM(B21:J21)</f>
      </c>
    </row>
    <row r="22" ht="12" customHeight="1">
      <c r="A22" s="6" t="s">
        <v>11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4">
        <f>=SUM(B22:J22)</f>
      </c>
    </row>
    <row r="23" ht="12" customHeight="1">
      <c r="A23" s="6" t="s">
        <v>12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4">
        <f>=SUM(B23:J23)</f>
      </c>
    </row>
    <row r="24" ht="12" customHeight="1">
      <c r="A24" s="6" t="s">
        <v>13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4">
        <f>=SUM(B24:J24)</f>
      </c>
    </row>
    <row r="25" ht="12" customHeight="1">
      <c r="A25" s="9" t="s">
        <v>14</v>
      </c>
      <c r="B25" s="10">
        <f>=SUM(B19:B24)</f>
      </c>
      <c r="C25" s="10">
        <f>=SUM(C19:C24)</f>
      </c>
      <c r="D25" s="10">
        <f>=SUM(D19:D24)</f>
      </c>
      <c r="E25" s="10">
        <f>=SUM(E19:E24)</f>
      </c>
      <c r="F25" s="10">
        <f>=SUM(F19:F24)</f>
      </c>
      <c r="G25" s="10">
        <f>=SUM(G19:G24)</f>
      </c>
      <c r="H25" s="10">
        <f>=SUM(H19:H24)</f>
      </c>
      <c r="I25" s="10">
        <f>=SUM(I19:I24)</f>
      </c>
      <c r="J25" s="10">
        <f>=SUM(J19:J24)</f>
      </c>
      <c r="K25" s="19">
        <f>=SUM(B25:J25)</f>
      </c>
    </row>
    <row r="26" ht="12" customHeight="1">
      <c r="A26" s="1" t="s">
        <v>15</v>
      </c>
      <c r="B26" s="10">
        <f>=B16 - B25</f>
      </c>
      <c r="C26" s="10">
        <f>=C16 - C25</f>
      </c>
      <c r="D26" s="10">
        <f>=D16 - D25</f>
      </c>
      <c r="E26" s="10">
        <f>=E16 - E25</f>
      </c>
      <c r="F26" s="10">
        <f>=F16 - F25</f>
      </c>
      <c r="G26" s="10">
        <f>=G16 - G25</f>
      </c>
      <c r="H26" s="10">
        <f>=H16 - H25</f>
      </c>
      <c r="I26" s="10">
        <f>=I16 - I25</f>
      </c>
      <c r="J26" s="10">
        <f>=J16 - J25</f>
      </c>
      <c r="K26" s="19">
        <f>=SUM(B26:J26)</f>
      </c>
    </row>
    <row r="27" ht="6" customHeight="1"/>
    <row r="28" ht="12" customHeight="1">
      <c r="A28" s="11" t="s">
        <v>16</v>
      </c>
    </row>
    <row r="29" ht="12" customHeight="1">
      <c r="A29" s="5" t="s">
        <v>17</v>
      </c>
      <c r="B29" s="7">
        <v>116.94</v>
      </c>
      <c r="C29" s="7">
        <v>0</v>
      </c>
      <c r="D29" s="7">
        <v>82.99</v>
      </c>
      <c r="E29" s="7">
        <v>33.85</v>
      </c>
      <c r="F29" s="7">
        <v>249.1</v>
      </c>
      <c r="G29" s="7">
        <v>75.59</v>
      </c>
      <c r="H29" s="7">
        <v>35.11</v>
      </c>
      <c r="I29" s="7">
        <v>630.83</v>
      </c>
      <c r="J29" s="7">
        <v>127.59</v>
      </c>
      <c r="K29" s="8">
        <f>=SUM(B29:J29)</f>
      </c>
    </row>
    <row r="30" ht="12" customHeight="1">
      <c r="A30" s="6" t="s">
        <v>18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4">
        <f>=SUM(B30:J30)</f>
      </c>
    </row>
    <row r="31" ht="12" customHeight="1">
      <c r="A31" s="6" t="s">
        <v>19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4">
        <f>=SUM(B31:J31)</f>
      </c>
    </row>
    <row r="32" ht="12" customHeight="1">
      <c r="A32" s="6" t="s">
        <v>20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4">
        <f>=SUM(B32:J32)</f>
      </c>
    </row>
    <row r="33" ht="12" customHeight="1">
      <c r="A33" s="6" t="s">
        <v>5</v>
      </c>
      <c r="K33" s="14">
        <f>=SUM(B33:J33)</f>
      </c>
    </row>
    <row r="34" ht="12" customHeight="1">
      <c r="A34" s="6" t="s">
        <v>5</v>
      </c>
      <c r="K34" s="14">
        <f>=SUM(B34:J34)</f>
      </c>
    </row>
    <row r="35" ht="12" customHeight="1">
      <c r="A35" s="6" t="s">
        <v>5</v>
      </c>
      <c r="K35" s="14">
        <f>=SUM(B35:J35)</f>
      </c>
    </row>
    <row r="36" ht="12" customHeight="1">
      <c r="A36" s="6" t="s">
        <v>5</v>
      </c>
      <c r="K36" s="14">
        <f>=SUM(B36:J36)</f>
      </c>
    </row>
    <row r="37" ht="12" customHeight="1">
      <c r="A37" s="6" t="s">
        <v>5</v>
      </c>
      <c r="K37" s="14">
        <f>=SUM(B37:J37)</f>
      </c>
    </row>
    <row r="38" ht="12" customHeight="1">
      <c r="A38" s="6" t="s">
        <v>5</v>
      </c>
      <c r="K38" s="14">
        <f>=SUM(B38:J38)</f>
      </c>
    </row>
    <row r="39" ht="12" customHeight="1">
      <c r="A39" s="6" t="s">
        <v>5</v>
      </c>
      <c r="K39" s="14">
        <f>=SUM(B39:J39)</f>
      </c>
    </row>
    <row r="40" ht="12" customHeight="1">
      <c r="A40" s="9" t="s">
        <v>21</v>
      </c>
      <c r="B40" s="10">
        <f>=SUM(B29:B39)</f>
      </c>
      <c r="C40" s="10">
        <f>=SUM(C29:C39)</f>
      </c>
      <c r="D40" s="10">
        <f>=SUM(D29:D39)</f>
      </c>
      <c r="E40" s="10">
        <f>=SUM(E29:E39)</f>
      </c>
      <c r="F40" s="10">
        <f>=SUM(F29:F39)</f>
      </c>
      <c r="G40" s="10">
        <f>=SUM(G29:G39)</f>
      </c>
      <c r="H40" s="10">
        <f>=SUM(H29:H39)</f>
      </c>
      <c r="I40" s="10">
        <f>=SUM(I29:I39)</f>
      </c>
      <c r="J40" s="10">
        <f>=SUM(J29:J39)</f>
      </c>
      <c r="K40" s="19">
        <f>=SUM(B40:J40)</f>
      </c>
    </row>
    <row r="41" ht="6" customHeight="1"/>
    <row r="42" ht="12" customHeight="1">
      <c r="A42" s="9" t="s">
        <v>22</v>
      </c>
      <c r="B42" s="10">
        <f>=B26-B40</f>
      </c>
      <c r="C42" s="10">
        <f>=C26-C40</f>
      </c>
      <c r="D42" s="10">
        <f>=D26-D40</f>
      </c>
      <c r="E42" s="10">
        <f>=E26-E40</f>
      </c>
      <c r="F42" s="10">
        <f>=F26-F40</f>
      </c>
      <c r="G42" s="10">
        <f>=G26-G40</f>
      </c>
      <c r="H42" s="10">
        <f>=H26-H40</f>
      </c>
      <c r="I42" s="10">
        <f>=I26-I40</f>
      </c>
      <c r="J42" s="10">
        <f>=J26-J40</f>
      </c>
      <c r="K42" s="19">
        <f>=SUM(B42:J42)</f>
      </c>
    </row>
    <row r="43" ht="12" customHeight="1">
      <c r="A43" s="6" t="s">
        <v>23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4">
        <f>=SUM(B43:J43)</f>
      </c>
    </row>
    <row r="44" ht="12" customHeight="1">
      <c r="A44" s="1" t="s">
        <v>24</v>
      </c>
      <c r="B44" s="10">
        <f>=B42-SUM(B43)</f>
      </c>
      <c r="C44" s="10">
        <f>=C42-SUM(C43)</f>
      </c>
      <c r="D44" s="10">
        <f>=D42-SUM(D43)</f>
      </c>
      <c r="E44" s="10">
        <f>=E42-SUM(E43)</f>
      </c>
      <c r="F44" s="10">
        <f>=F42-SUM(F43)</f>
      </c>
      <c r="G44" s="10">
        <f>=G42-SUM(G43)</f>
      </c>
      <c r="H44" s="10">
        <f>=H42-SUM(H43)</f>
      </c>
      <c r="I44" s="10">
        <f>=I42-SUM(I43)</f>
      </c>
      <c r="J44" s="10">
        <f>=J42-SUM(J43)</f>
      </c>
      <c r="K44" s="19">
        <f>=SUM(B44:J44)</f>
      </c>
    </row>
    <row r="45" ht="12" customHeight="1"/>
    <row r="46" ht="12" customHeight="1">
      <c r="B46" s="15" t="s">
        <v>49</v>
      </c>
    </row>
    <row r="47" ht="12" customHeight="1">
      <c r="B47" s="15" t="s">
        <v>50</v>
      </c>
    </row>
    <row r="48" ht="12" customHeight="1">
      <c r="B48" s="15" t="s">
        <v>51</v>
      </c>
      <c r="F48" s="16" t="s">
        <v>52</v>
      </c>
      <c r="G48" s="16"/>
      <c r="H48" s="16"/>
      <c r="I48" s="17" t="s">
        <v>53</v>
      </c>
    </row>
    <row r="49" ht="12" customHeight="1"/>
    <row r="50" ht="12" customHeight="1">
      <c r="B50" s="16"/>
      <c r="C50" s="16"/>
      <c r="D50" s="16"/>
      <c r="F50" s="16"/>
      <c r="G50" s="16"/>
      <c r="H50" s="16"/>
      <c r="I50" s="17" t="s">
        <v>54</v>
      </c>
    </row>
    <row r="51" ht="12" customHeight="1">
      <c r="B51" s="15" t="s">
        <v>55</v>
      </c>
    </row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</sheetData>
  <mergeCells>
    <mergeCell ref="B46:E46"/>
    <mergeCell ref="B47:E47"/>
    <mergeCell ref="B48:E48"/>
    <mergeCell ref="F48:H48"/>
    <mergeCell ref="I48:J48"/>
    <mergeCell ref="I50:J50"/>
    <mergeCell ref="B51:E51"/>
  </mergeCells>
  <pageSetup orientation="landscape"/>
  <headerFooter differentFirst="1" differentOddEven="1">
    <oddHeader>&amp;CAUDITOR'S OFFICE, MADISON COUNTY
STATEMENT OF SEMI-ANNUAL APPORTIONMENT OF TAXES
MADE AT THE FIRST HALF REAL ESTATE SETTLEMENT TAX YEAR 2023, WITH THE COUNTY TREASURER FOR 54460-LONDON CITY</oddHeader>
    <evenHeader>&amp;CAUDITOR'S OFFICE, MADISON COUNTY
STATEMENT OF SEMI-ANNUAL APPORTIONMENT OF TAXES
MADE AT THE FIRST HALF REAL ESTATE SETTLEMENT TAX YEAR 2023, WITH THE COUNTY TREASURER FOR 54460-LONDON CITY</evenHeader>
    <firstHeader>&amp;CAUDITOR'S OFFICE, MADISON COUNTY
STATEMENT OF SEMI-ANNUAL APPORTIONMENT OF TAXES
MADE AT THE FIRST HALF REAL ESTATE SETTLEMENT TAX YEAR 2023, WITH THE COUNTY TREASURER FOR 54460-LONDON CITY</firstHeader>
  </headerFooter>
</worksheet>
</file>